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45" windowWidth="12120" windowHeight="8595"/>
  </bookViews>
  <sheets>
    <sheet name="2016" sheetId="7" r:id="rId1"/>
  </sheets>
  <definedNames>
    <definedName name="_xlnm.Print_Titles" localSheetId="0">'2016'!$9:$9</definedName>
    <definedName name="_xlnm.Print_Area" localSheetId="0">'2016'!$A$1:$E$50</definedName>
  </definedNames>
  <calcPr calcId="144525"/>
</workbook>
</file>

<file path=xl/calcChain.xml><?xml version="1.0" encoding="utf-8"?>
<calcChain xmlns="http://schemas.openxmlformats.org/spreadsheetml/2006/main">
  <c r="E45" i="7" l="1"/>
  <c r="E44" i="7"/>
  <c r="E42" i="7"/>
  <c r="E41" i="7" s="1"/>
  <c r="E37" i="7"/>
  <c r="E36" i="7" s="1"/>
  <c r="E34" i="7"/>
  <c r="E33" i="7" s="1"/>
  <c r="E30" i="7"/>
  <c r="E29" i="7" s="1"/>
  <c r="E27" i="7"/>
  <c r="E26" i="7" s="1"/>
  <c r="E22" i="7"/>
  <c r="E20" i="7"/>
  <c r="E16" i="7"/>
  <c r="E15" i="7" s="1"/>
  <c r="E13" i="7"/>
  <c r="E12" i="7" s="1"/>
  <c r="D45" i="7"/>
  <c r="D44" i="7"/>
  <c r="D42" i="7"/>
  <c r="D41" i="7" s="1"/>
  <c r="D37" i="7"/>
  <c r="D36" i="7" s="1"/>
  <c r="D34" i="7"/>
  <c r="D33" i="7" s="1"/>
  <c r="D30" i="7"/>
  <c r="D29" i="7" s="1"/>
  <c r="D27" i="7"/>
  <c r="D26" i="7" s="1"/>
  <c r="D22" i="7"/>
  <c r="D20" i="7"/>
  <c r="D16" i="7"/>
  <c r="D15" i="7" s="1"/>
  <c r="D13" i="7"/>
  <c r="D12" i="7" s="1"/>
  <c r="E19" i="7" l="1"/>
  <c r="E18" i="7" s="1"/>
  <c r="E32" i="7"/>
  <c r="D32" i="7"/>
  <c r="D19" i="7"/>
  <c r="D18" i="7" s="1"/>
  <c r="D40" i="7"/>
  <c r="D39" i="7" s="1"/>
  <c r="D25" i="7"/>
  <c r="E25" i="7"/>
  <c r="E40" i="7"/>
  <c r="E39" i="7" s="1"/>
  <c r="C45" i="7"/>
  <c r="C44" i="7"/>
  <c r="C42" i="7"/>
  <c r="C41" i="7" s="1"/>
  <c r="C34" i="7"/>
  <c r="C33" i="7" s="1"/>
  <c r="C27" i="7"/>
  <c r="C26" i="7" s="1"/>
  <c r="C22" i="7"/>
  <c r="C20" i="7"/>
  <c r="C16" i="7"/>
  <c r="C15" i="7" s="1"/>
  <c r="C13" i="7"/>
  <c r="D24" i="7" l="1"/>
  <c r="C19" i="7"/>
  <c r="C18" i="7" s="1"/>
  <c r="C12" i="7"/>
  <c r="E24" i="7"/>
  <c r="C40" i="7"/>
  <c r="C39" i="7" s="1"/>
  <c r="C30" i="7"/>
  <c r="C29" i="7" s="1"/>
  <c r="C25" i="7" s="1"/>
  <c r="C37" i="7"/>
  <c r="C11" i="7" l="1"/>
  <c r="C36" i="7"/>
  <c r="C32" i="7" s="1"/>
  <c r="C24" i="7" s="1"/>
  <c r="C10" i="7" s="1"/>
  <c r="E11" i="7"/>
  <c r="E10" i="7"/>
  <c r="D11" i="7"/>
  <c r="D10" i="7"/>
</calcChain>
</file>

<file path=xl/sharedStrings.xml><?xml version="1.0" encoding="utf-8"?>
<sst xmlns="http://schemas.openxmlformats.org/spreadsheetml/2006/main" count="88" uniqueCount="88">
  <si>
    <t>ИСТОЧНИКИ ВНУТРЕННЕГО ФИНАНСИРОВАНИЯ ДЕФИЦИТОВ БЮДЖЕТОВ</t>
  </si>
  <si>
    <t>000 01 02 00 00 00 0000 000</t>
  </si>
  <si>
    <t>Кредиты кредитных организаций в валюте Российской Федерации</t>
  </si>
  <si>
    <t>000 01 02 00 00 00 0000 700</t>
  </si>
  <si>
    <t>Получение кредитов от кредитных организаций  в валюте Российской Федерации</t>
  </si>
  <si>
    <t>000 01 06 00 00 00 0000 000</t>
  </si>
  <si>
    <t>Иные источники внутреннего финансирования дефицитов бюджетов</t>
  </si>
  <si>
    <t>000 01 06 05 00 00 0000 000</t>
  </si>
  <si>
    <t>Бюджетные кредиты, предоставленные внутри страны в валюте Российской Федерации</t>
  </si>
  <si>
    <t>000 01 06 05 00 00 0000 500</t>
  </si>
  <si>
    <t>Предоставление бюджетных кредитов внутри страны в валюте Российской Федерации</t>
  </si>
  <si>
    <t>000 01 06 05 00 00 0000 600</t>
  </si>
  <si>
    <t>Возврат бюджетных кредитов, предоставленных внутри страны в валюте Российской Федерации</t>
  </si>
  <si>
    <t>Увеличение остатков средств бюджетов</t>
  </si>
  <si>
    <t>Увеличение прочих остатков средств бюджетов</t>
  </si>
  <si>
    <t>Увеличение прочих остатков денежных средств бюджетов</t>
  </si>
  <si>
    <t>Уменьшение остатков средств бюджетов</t>
  </si>
  <si>
    <t>Уменьшение прочих остатков средств бюджетов</t>
  </si>
  <si>
    <t>Уменьшение прочих остатков денежных средств бюджетов</t>
  </si>
  <si>
    <t>000 01 05 00 00 00 0000 000</t>
  </si>
  <si>
    <t>000 01 05 00 00 00 0000 500</t>
  </si>
  <si>
    <t>000 01 05 02 00 00 0000 500</t>
  </si>
  <si>
    <t>000 01 05 02 01 00 0000 510</t>
  </si>
  <si>
    <t>000 01 05 00 00 00 0000 600</t>
  </si>
  <si>
    <t>000 01 05 02 01 00 0000 610</t>
  </si>
  <si>
    <t>000 01 05 02 00 00 0000 600</t>
  </si>
  <si>
    <t>000 01 05 02 01 02 0000 610</t>
  </si>
  <si>
    <t>000 01 03 00 00 00 0000 000</t>
  </si>
  <si>
    <t>Бюджетные кредиты от других  бюджетов бюджетной системы  Российской Федерации</t>
  </si>
  <si>
    <t>Погашение бюджетных кредитов, полученных от других  бюджетов бюджетной системы  Российской Федерации в валюте Российской Федерации</t>
  </si>
  <si>
    <t>000 01 06 05 02 02 0000 540</t>
  </si>
  <si>
    <t>Код бюджетной классификации</t>
  </si>
  <si>
    <t>Наименование показателя</t>
  </si>
  <si>
    <t>Погашение бюджетами субъектов Российской Федерации кредитов от других  бюджетов бюджетной системы  Российской Федерации в валюте Российской Федерации</t>
  </si>
  <si>
    <t>000 01 00 00 00 00 0000 000</t>
  </si>
  <si>
    <t>000 01 01 00 00 00 0000 000</t>
  </si>
  <si>
    <t>Государственные (муниципальные) ценные бумаги, номинальная стоимость которых указана в валюте Российской Федерации</t>
  </si>
  <si>
    <t>000 01 01 00 00 00 0000 800</t>
  </si>
  <si>
    <t>Погашение государственных (муниципальных) ценных бумаг, номинальная стоимость которых указана в валюте Российской Федерации</t>
  </si>
  <si>
    <t>000 01 01 00 00 02 0000 810</t>
  </si>
  <si>
    <t>Погашение государственных ценных бумаг субъектов Российской Федерации, номинальная стоимость которых указана в валюте Российской Федерации</t>
  </si>
  <si>
    <t>000 01 03 01 00 00 0000 800</t>
  </si>
  <si>
    <t>000 01 03 01 00 02 0000 810</t>
  </si>
  <si>
    <t>000 01 06 05 02 00 0000 600</t>
  </si>
  <si>
    <t>Возврат бюджетных кредитов, предоставленных другим бюджетам бюджетной системы Российской Федерации  в валюте Российской Федерации</t>
  </si>
  <si>
    <t>000 01 06 05 02 00 0000 500</t>
  </si>
  <si>
    <t>Предоставление бюджетных кредитов другим бюджетам бюджетной системы Российской Федерации в валюте Российской Федерации</t>
  </si>
  <si>
    <t xml:space="preserve">Источники внутреннего финансирования дефицита </t>
  </si>
  <si>
    <t>000 01 03 01 00 00 0000 000</t>
  </si>
  <si>
    <t xml:space="preserve">Бюджетные кредиты от других бюджетов бюджетной системы Российской Федерации в валюте Российской Федерации </t>
  </si>
  <si>
    <t>000 01 03 01 00 00 0000 700</t>
  </si>
  <si>
    <t>Получение бюджетных кредитов от других  бюджетов бюджетной системы  Российской Федерации в валюте Российской Федерации</t>
  </si>
  <si>
    <t>Изменение остатков средств на счетах по учету средств бюджетов</t>
  </si>
  <si>
    <t xml:space="preserve">  </t>
  </si>
  <si>
    <t>000 01 05 01 00 00 0000 500</t>
  </si>
  <si>
    <t>Увеличение остатков  финансовых резервов бюджетов</t>
  </si>
  <si>
    <t>000 01 05 01 01 00 0000 510</t>
  </si>
  <si>
    <t>Увеличение остатков денежных средств финансовых резервов бюджетов</t>
  </si>
  <si>
    <t>000 01 05 01 01 02 0000 510</t>
  </si>
  <si>
    <t>Увеличение остатков денежных средств финансовых резервов бюджетов субъектов Российской Федерации</t>
  </si>
  <si>
    <t>000 01 05 01 00 00 0000 600</t>
  </si>
  <si>
    <t>Уменьшение остатков финансовых резервов бюджетов</t>
  </si>
  <si>
    <t>000 01 05 01 01 00 0000 610</t>
  </si>
  <si>
    <t>Уменьшение остатков денежных средств финансовых резервов бюджетов</t>
  </si>
  <si>
    <t>000 01 05 01 01 02 0000 610</t>
  </si>
  <si>
    <t>Уменьшение остатков денежных средств финансовых резервов бюджетов субъектов Российской Федерации</t>
  </si>
  <si>
    <t>Предоставление бюджетных кредитов другим бюджетам бюджетной системы Российской Федерации из бюджетов субъектов Российской Федерации в валюте Российской Федерации</t>
  </si>
  <si>
    <t>000 01 02 00 00 05 0000 710</t>
  </si>
  <si>
    <t>Получение кредитов от кредитных организаций бюджетами муниципальных районов в валюте Российской Федерации</t>
  </si>
  <si>
    <t>000 01 03 01 00 05 0000 710</t>
  </si>
  <si>
    <t>Получение кредитов от других бюджетов бюджетной системы  Российской Федерации бюджетами муниципальных районови в валюте Российской Федерации</t>
  </si>
  <si>
    <t>000 01 05 02 01 05 0000 510</t>
  </si>
  <si>
    <t>Увеличение  прочих остатков денежных средств бюджетов муниципальных районов Российской Федерации</t>
  </si>
  <si>
    <t>Уменьшение прочих остатков денежных средств бюджетов муниципальных районов Российской Федерации</t>
  </si>
  <si>
    <t>Возврат бюджетных кредитов, предоставленных другим бюджетам бюджетной системы Российской Федерации из бюджетов муниципальных районов в валюте Российской Федерации</t>
  </si>
  <si>
    <t>000 01 06 05 02 05 0000 640</t>
  </si>
  <si>
    <t xml:space="preserve"> муниципального образования Одоевский район</t>
  </si>
  <si>
    <t>Источники финансирования бюджета</t>
  </si>
  <si>
    <t>2024 год</t>
  </si>
  <si>
    <t>2025 год</t>
  </si>
  <si>
    <t>бюджета муниципального образования Одоевский район на 2024 и плановый период 2025 и 2026 годов</t>
  </si>
  <si>
    <t>2026 год</t>
  </si>
  <si>
    <t>( рублей)</t>
  </si>
  <si>
    <t>к   решению Собрания представителей</t>
  </si>
  <si>
    <t xml:space="preserve">                                                                                                         от </t>
  </si>
  <si>
    <t>Приложение 8</t>
  </si>
  <si>
    <t>№ 57-345</t>
  </si>
  <si>
    <t>2 июля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</si>
</sst>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vertical="center" wrapText="1"/>
    </xf>
    <xf numFmtId="164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164" fontId="1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right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right" wrapText="1"/>
      <protection locked="0"/>
    </xf>
    <xf numFmtId="0" fontId="0" fillId="3" borderId="0" xfId="0" applyFill="1" applyAlignment="1">
      <alignment vertical="center"/>
    </xf>
    <xf numFmtId="0" fontId="1" fillId="0" borderId="0" xfId="0" applyFont="1" applyFill="1" applyBorder="1" applyAlignment="1" applyProtection="1">
      <alignment horizontal="right" vertical="center" wrapText="1"/>
      <protection locked="0"/>
    </xf>
    <xf numFmtId="164" fontId="1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4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1" xfId="0" applyNumberFormat="1" applyFont="1" applyFill="1" applyBorder="1" applyAlignment="1">
      <alignment vertical="center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right" vertical="center" wrapText="1"/>
      <protection locked="0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>
      <alignment horizontal="right" vertical="center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2"/>
  <sheetViews>
    <sheetView tabSelected="1" view="pageBreakPreview" zoomScaleSheetLayoutView="100" workbookViewId="0">
      <selection activeCell="E7" sqref="E7"/>
    </sheetView>
  </sheetViews>
  <sheetFormatPr defaultColWidth="9.140625" defaultRowHeight="12.75" x14ac:dyDescent="0.2"/>
  <cols>
    <col min="1" max="1" width="24.85546875" style="8" customWidth="1"/>
    <col min="2" max="2" width="68.28515625" style="8" customWidth="1"/>
    <col min="3" max="3" width="16.140625" style="8" customWidth="1"/>
    <col min="4" max="4" width="16.28515625" style="8" customWidth="1"/>
    <col min="5" max="5" width="17.140625" style="12" customWidth="1"/>
    <col min="6" max="16384" width="9.140625" style="12"/>
  </cols>
  <sheetData>
    <row r="1" spans="1:5" ht="12.75" customHeight="1" x14ac:dyDescent="0.2">
      <c r="A1" s="27"/>
      <c r="B1" s="14"/>
      <c r="C1" s="14"/>
      <c r="D1" s="25" t="s">
        <v>85</v>
      </c>
      <c r="E1" s="28"/>
    </row>
    <row r="2" spans="1:5" ht="12.75" customHeight="1" x14ac:dyDescent="0.2">
      <c r="A2" s="27"/>
      <c r="B2" s="14"/>
      <c r="C2" s="14"/>
      <c r="D2" s="25" t="s">
        <v>83</v>
      </c>
      <c r="E2" s="24"/>
    </row>
    <row r="3" spans="1:5" ht="12.75" customHeight="1" x14ac:dyDescent="0.2">
      <c r="A3" s="27"/>
      <c r="B3" s="14"/>
      <c r="C3" s="14"/>
      <c r="D3" s="25" t="s">
        <v>76</v>
      </c>
      <c r="E3" s="24"/>
    </row>
    <row r="4" spans="1:5" ht="12.75" customHeight="1" x14ac:dyDescent="0.2">
      <c r="A4" s="27"/>
      <c r="B4" s="35" t="s">
        <v>84</v>
      </c>
      <c r="C4" s="35"/>
      <c r="D4" s="25" t="s">
        <v>87</v>
      </c>
      <c r="E4" s="26" t="s">
        <v>86</v>
      </c>
    </row>
    <row r="5" spans="1:5" ht="12.75" customHeight="1" x14ac:dyDescent="0.2">
      <c r="A5" s="27"/>
      <c r="B5" s="14" t="s">
        <v>53</v>
      </c>
      <c r="C5" s="14"/>
      <c r="D5" s="14"/>
      <c r="E5" s="24"/>
    </row>
    <row r="6" spans="1:5" ht="18.75" customHeight="1" x14ac:dyDescent="0.2">
      <c r="A6" s="36" t="s">
        <v>47</v>
      </c>
      <c r="B6" s="36"/>
      <c r="C6" s="36"/>
      <c r="D6" s="31"/>
      <c r="E6" s="28"/>
    </row>
    <row r="7" spans="1:5" ht="37.5" customHeight="1" x14ac:dyDescent="0.2">
      <c r="A7" s="37" t="s">
        <v>80</v>
      </c>
      <c r="B7" s="37"/>
      <c r="C7" s="37"/>
      <c r="D7" s="32"/>
      <c r="E7" s="28"/>
    </row>
    <row r="8" spans="1:5" ht="15" x14ac:dyDescent="0.25">
      <c r="A8" s="27"/>
      <c r="B8" s="27"/>
      <c r="C8" s="18"/>
      <c r="D8" s="18"/>
      <c r="E8" s="18" t="s">
        <v>82</v>
      </c>
    </row>
    <row r="9" spans="1:5" ht="31.5" x14ac:dyDescent="0.2">
      <c r="A9" s="2" t="s">
        <v>31</v>
      </c>
      <c r="B9" s="2" t="s">
        <v>32</v>
      </c>
      <c r="C9" s="2" t="s">
        <v>78</v>
      </c>
      <c r="D9" s="2" t="s">
        <v>79</v>
      </c>
      <c r="E9" s="2" t="s">
        <v>81</v>
      </c>
    </row>
    <row r="10" spans="1:5" ht="15.75" x14ac:dyDescent="0.2">
      <c r="A10" s="2"/>
      <c r="B10" s="2" t="s">
        <v>77</v>
      </c>
      <c r="C10" s="29">
        <f>C12+C15+C18+C24+C39</f>
        <v>17553495.350000031</v>
      </c>
      <c r="D10" s="29">
        <f>D12+D15+D18+D24+D39</f>
        <v>10154300</v>
      </c>
      <c r="E10" s="29">
        <f>E12+E15+E18+E24+E39</f>
        <v>10807000</v>
      </c>
    </row>
    <row r="11" spans="1:5" ht="33" customHeight="1" x14ac:dyDescent="0.2">
      <c r="A11" s="9" t="s">
        <v>34</v>
      </c>
      <c r="B11" s="1" t="s">
        <v>0</v>
      </c>
      <c r="C11" s="30">
        <f>C12+C15+C18+C39</f>
        <v>13110496.130000001</v>
      </c>
      <c r="D11" s="30">
        <f>D12+D15+D18+D24+D39</f>
        <v>10154300</v>
      </c>
      <c r="E11" s="30">
        <f>E12+E15+E18+E24+E39</f>
        <v>10807000</v>
      </c>
    </row>
    <row r="12" spans="1:5" ht="48.6" customHeight="1" x14ac:dyDescent="0.2">
      <c r="A12" s="9" t="s">
        <v>35</v>
      </c>
      <c r="B12" s="1" t="s">
        <v>36</v>
      </c>
      <c r="C12" s="30">
        <f t="shared" ref="C12:E13" si="0">C13</f>
        <v>0</v>
      </c>
      <c r="D12" s="30">
        <f t="shared" si="0"/>
        <v>0</v>
      </c>
      <c r="E12" s="30">
        <f t="shared" si="0"/>
        <v>0</v>
      </c>
    </row>
    <row r="13" spans="1:5" ht="49.15" customHeight="1" x14ac:dyDescent="0.2">
      <c r="A13" s="15" t="s">
        <v>37</v>
      </c>
      <c r="B13" s="1" t="s">
        <v>38</v>
      </c>
      <c r="C13" s="30">
        <f t="shared" si="0"/>
        <v>0</v>
      </c>
      <c r="D13" s="30">
        <f t="shared" si="0"/>
        <v>0</v>
      </c>
      <c r="E13" s="30">
        <f t="shared" si="0"/>
        <v>0</v>
      </c>
    </row>
    <row r="14" spans="1:5" ht="55.15" customHeight="1" x14ac:dyDescent="0.2">
      <c r="A14" s="9" t="s">
        <v>39</v>
      </c>
      <c r="B14" s="1" t="s">
        <v>40</v>
      </c>
      <c r="C14" s="30"/>
      <c r="D14" s="30"/>
      <c r="E14" s="30"/>
    </row>
    <row r="15" spans="1:5" ht="34.15" customHeight="1" x14ac:dyDescent="0.2">
      <c r="A15" s="4" t="s">
        <v>1</v>
      </c>
      <c r="B15" s="1" t="s">
        <v>2</v>
      </c>
      <c r="C15" s="29">
        <f t="shared" ref="C15:E16" si="1">C16</f>
        <v>14274496.130000001</v>
      </c>
      <c r="D15" s="29">
        <f t="shared" si="1"/>
        <v>11318300</v>
      </c>
      <c r="E15" s="29">
        <f t="shared" si="1"/>
        <v>11951000</v>
      </c>
    </row>
    <row r="16" spans="1:5" ht="36.6" customHeight="1" x14ac:dyDescent="0.2">
      <c r="A16" s="4" t="s">
        <v>3</v>
      </c>
      <c r="B16" s="1" t="s">
        <v>4</v>
      </c>
      <c r="C16" s="29">
        <f t="shared" si="1"/>
        <v>14274496.130000001</v>
      </c>
      <c r="D16" s="29">
        <f t="shared" si="1"/>
        <v>11318300</v>
      </c>
      <c r="E16" s="29">
        <f t="shared" si="1"/>
        <v>11951000</v>
      </c>
    </row>
    <row r="17" spans="1:5" ht="51" customHeight="1" x14ac:dyDescent="0.2">
      <c r="A17" s="4" t="s">
        <v>67</v>
      </c>
      <c r="B17" s="1" t="s">
        <v>68</v>
      </c>
      <c r="C17" s="29">
        <v>14274496.130000001</v>
      </c>
      <c r="D17" s="29">
        <v>11318300</v>
      </c>
      <c r="E17" s="29">
        <v>11951000</v>
      </c>
    </row>
    <row r="18" spans="1:5" ht="34.15" customHeight="1" x14ac:dyDescent="0.2">
      <c r="A18" s="4" t="s">
        <v>27</v>
      </c>
      <c r="B18" s="1" t="s">
        <v>28</v>
      </c>
      <c r="C18" s="29">
        <f>C19</f>
        <v>-1164000</v>
      </c>
      <c r="D18" s="29">
        <f>D19</f>
        <v>-1164000</v>
      </c>
      <c r="E18" s="29">
        <f>E19</f>
        <v>-1144000</v>
      </c>
    </row>
    <row r="19" spans="1:5" ht="48" customHeight="1" x14ac:dyDescent="0.2">
      <c r="A19" s="4" t="s">
        <v>48</v>
      </c>
      <c r="B19" s="1" t="s">
        <v>49</v>
      </c>
      <c r="C19" s="29">
        <f>C20+C22</f>
        <v>-1164000</v>
      </c>
      <c r="D19" s="29">
        <f>D20+D22</f>
        <v>-1164000</v>
      </c>
      <c r="E19" s="29">
        <f>E20+E22</f>
        <v>-1144000</v>
      </c>
    </row>
    <row r="20" spans="1:5" s="13" customFormat="1" ht="48.6" customHeight="1" x14ac:dyDescent="0.2">
      <c r="A20" s="4" t="s">
        <v>50</v>
      </c>
      <c r="B20" s="1" t="s">
        <v>51</v>
      </c>
      <c r="C20" s="29">
        <f>C21</f>
        <v>0</v>
      </c>
      <c r="D20" s="29">
        <f>D21</f>
        <v>0</v>
      </c>
      <c r="E20" s="29">
        <f>E21</f>
        <v>0</v>
      </c>
    </row>
    <row r="21" spans="1:5" s="13" customFormat="1" ht="64.150000000000006" customHeight="1" x14ac:dyDescent="0.2">
      <c r="A21" s="4" t="s">
        <v>69</v>
      </c>
      <c r="B21" s="1" t="s">
        <v>70</v>
      </c>
      <c r="C21" s="29"/>
      <c r="D21" s="29"/>
      <c r="E21" s="29"/>
    </row>
    <row r="22" spans="1:5" ht="48.6" customHeight="1" x14ac:dyDescent="0.2">
      <c r="A22" s="4" t="s">
        <v>41</v>
      </c>
      <c r="B22" s="1" t="s">
        <v>29</v>
      </c>
      <c r="C22" s="29">
        <f>C23</f>
        <v>-1164000</v>
      </c>
      <c r="D22" s="29">
        <f>D23</f>
        <v>-1164000</v>
      </c>
      <c r="E22" s="29">
        <f>E23</f>
        <v>-1144000</v>
      </c>
    </row>
    <row r="23" spans="1:5" ht="65.45" customHeight="1" x14ac:dyDescent="0.2">
      <c r="A23" s="4" t="s">
        <v>42</v>
      </c>
      <c r="B23" s="1" t="s">
        <v>33</v>
      </c>
      <c r="C23" s="29">
        <v>-1164000</v>
      </c>
      <c r="D23" s="29">
        <v>-1164000</v>
      </c>
      <c r="E23" s="29">
        <v>-1144000</v>
      </c>
    </row>
    <row r="24" spans="1:5" ht="34.15" customHeight="1" x14ac:dyDescent="0.2">
      <c r="A24" s="4" t="s">
        <v>19</v>
      </c>
      <c r="B24" s="1" t="s">
        <v>52</v>
      </c>
      <c r="C24" s="29">
        <f>C25+C32</f>
        <v>4442999.2200000286</v>
      </c>
      <c r="D24" s="29">
        <f>D25+D32</f>
        <v>0</v>
      </c>
      <c r="E24" s="29">
        <f>E25+E32</f>
        <v>0</v>
      </c>
    </row>
    <row r="25" spans="1:5" ht="30" x14ac:dyDescent="0.2">
      <c r="A25" s="4" t="s">
        <v>20</v>
      </c>
      <c r="B25" s="5" t="s">
        <v>13</v>
      </c>
      <c r="C25" s="29">
        <f>+C29+C26</f>
        <v>-558924931.54999995</v>
      </c>
      <c r="D25" s="29">
        <f>+D29+D26</f>
        <v>-535778633.85000002</v>
      </c>
      <c r="E25" s="29">
        <f>+E29+E26</f>
        <v>-510127722.05000001</v>
      </c>
    </row>
    <row r="26" spans="1:5" s="13" customFormat="1" ht="33" customHeight="1" x14ac:dyDescent="0.2">
      <c r="A26" s="4" t="s">
        <v>54</v>
      </c>
      <c r="B26" s="5" t="s">
        <v>55</v>
      </c>
      <c r="C26" s="29">
        <f t="shared" ref="C26:E27" si="2">C27</f>
        <v>-558924931.54999995</v>
      </c>
      <c r="D26" s="29">
        <f t="shared" si="2"/>
        <v>-535778633.85000002</v>
      </c>
      <c r="E26" s="29">
        <f t="shared" si="2"/>
        <v>-510127722.05000001</v>
      </c>
    </row>
    <row r="27" spans="1:5" ht="34.15" customHeight="1" x14ac:dyDescent="0.2">
      <c r="A27" s="4" t="s">
        <v>56</v>
      </c>
      <c r="B27" s="5" t="s">
        <v>57</v>
      </c>
      <c r="C27" s="29">
        <f t="shared" si="2"/>
        <v>-558924931.54999995</v>
      </c>
      <c r="D27" s="29">
        <f t="shared" si="2"/>
        <v>-535778633.85000002</v>
      </c>
      <c r="E27" s="29">
        <f t="shared" si="2"/>
        <v>-510127722.05000001</v>
      </c>
    </row>
    <row r="28" spans="1:5" ht="31.5" x14ac:dyDescent="0.2">
      <c r="A28" s="4" t="s">
        <v>58</v>
      </c>
      <c r="B28" s="5" t="s">
        <v>59</v>
      </c>
      <c r="C28" s="29">
        <v>-558924931.54999995</v>
      </c>
      <c r="D28" s="29">
        <v>-535778633.85000002</v>
      </c>
      <c r="E28" s="29">
        <v>-510127722.05000001</v>
      </c>
    </row>
    <row r="29" spans="1:5" ht="30" x14ac:dyDescent="0.2">
      <c r="A29" s="4" t="s">
        <v>21</v>
      </c>
      <c r="B29" s="5" t="s">
        <v>14</v>
      </c>
      <c r="C29" s="29">
        <f t="shared" ref="C29:E30" si="3">+C30</f>
        <v>0</v>
      </c>
      <c r="D29" s="29">
        <f t="shared" si="3"/>
        <v>0</v>
      </c>
      <c r="E29" s="29">
        <f t="shared" si="3"/>
        <v>0</v>
      </c>
    </row>
    <row r="30" spans="1:5" ht="30" x14ac:dyDescent="0.2">
      <c r="A30" s="4" t="s">
        <v>22</v>
      </c>
      <c r="B30" s="5" t="s">
        <v>15</v>
      </c>
      <c r="C30" s="29">
        <f t="shared" si="3"/>
        <v>0</v>
      </c>
      <c r="D30" s="29">
        <f t="shared" si="3"/>
        <v>0</v>
      </c>
      <c r="E30" s="29">
        <f t="shared" si="3"/>
        <v>0</v>
      </c>
    </row>
    <row r="31" spans="1:5" ht="31.5" x14ac:dyDescent="0.2">
      <c r="A31" s="4" t="s">
        <v>71</v>
      </c>
      <c r="B31" s="5" t="s">
        <v>72</v>
      </c>
      <c r="C31" s="29"/>
      <c r="D31" s="29"/>
      <c r="E31" s="29"/>
    </row>
    <row r="32" spans="1:5" ht="30" x14ac:dyDescent="0.2">
      <c r="A32" s="4" t="s">
        <v>23</v>
      </c>
      <c r="B32" s="5" t="s">
        <v>16</v>
      </c>
      <c r="C32" s="29">
        <f>+C36+C33</f>
        <v>563367930.76999998</v>
      </c>
      <c r="D32" s="29">
        <f>+D36+D33</f>
        <v>535778633.85000002</v>
      </c>
      <c r="E32" s="29">
        <f>+E36+E33</f>
        <v>510127722.05000001</v>
      </c>
    </row>
    <row r="33" spans="1:5" ht="30" x14ac:dyDescent="0.2">
      <c r="A33" s="4" t="s">
        <v>60</v>
      </c>
      <c r="B33" s="5" t="s">
        <v>61</v>
      </c>
      <c r="C33" s="29">
        <f t="shared" ref="C33:E34" si="4">C34</f>
        <v>563367930.76999998</v>
      </c>
      <c r="D33" s="29">
        <f t="shared" si="4"/>
        <v>535778633.85000002</v>
      </c>
      <c r="E33" s="29">
        <f t="shared" si="4"/>
        <v>510127722.05000001</v>
      </c>
    </row>
    <row r="34" spans="1:5" ht="35.450000000000003" customHeight="1" x14ac:dyDescent="0.2">
      <c r="A34" s="4" t="s">
        <v>62</v>
      </c>
      <c r="B34" s="5" t="s">
        <v>63</v>
      </c>
      <c r="C34" s="29">
        <f t="shared" si="4"/>
        <v>563367930.76999998</v>
      </c>
      <c r="D34" s="29">
        <f t="shared" si="4"/>
        <v>535778633.85000002</v>
      </c>
      <c r="E34" s="29">
        <f t="shared" si="4"/>
        <v>510127722.05000001</v>
      </c>
    </row>
    <row r="35" spans="1:5" ht="50.45" customHeight="1" x14ac:dyDescent="0.2">
      <c r="A35" s="4" t="s">
        <v>64</v>
      </c>
      <c r="B35" s="5" t="s">
        <v>65</v>
      </c>
      <c r="C35" s="29">
        <v>563367930.76999998</v>
      </c>
      <c r="D35" s="29">
        <v>535778633.85000002</v>
      </c>
      <c r="E35" s="29">
        <v>510127722.05000001</v>
      </c>
    </row>
    <row r="36" spans="1:5" ht="30" x14ac:dyDescent="0.2">
      <c r="A36" s="4" t="s">
        <v>25</v>
      </c>
      <c r="B36" s="5" t="s">
        <v>17</v>
      </c>
      <c r="C36" s="29">
        <f t="shared" ref="C36:E37" si="5">+C37</f>
        <v>0</v>
      </c>
      <c r="D36" s="29">
        <f t="shared" si="5"/>
        <v>0</v>
      </c>
      <c r="E36" s="29">
        <f t="shared" si="5"/>
        <v>0</v>
      </c>
    </row>
    <row r="37" spans="1:5" ht="30" x14ac:dyDescent="0.2">
      <c r="A37" s="4" t="s">
        <v>24</v>
      </c>
      <c r="B37" s="5" t="s">
        <v>18</v>
      </c>
      <c r="C37" s="29">
        <f t="shared" si="5"/>
        <v>0</v>
      </c>
      <c r="D37" s="29">
        <f t="shared" si="5"/>
        <v>0</v>
      </c>
      <c r="E37" s="29">
        <f t="shared" si="5"/>
        <v>0</v>
      </c>
    </row>
    <row r="38" spans="1:5" ht="31.5" x14ac:dyDescent="0.2">
      <c r="A38" s="4" t="s">
        <v>26</v>
      </c>
      <c r="B38" s="5" t="s">
        <v>73</v>
      </c>
      <c r="C38" s="29"/>
      <c r="D38" s="29"/>
      <c r="E38" s="29"/>
    </row>
    <row r="39" spans="1:5" ht="33" customHeight="1" x14ac:dyDescent="0.2">
      <c r="A39" s="4" t="s">
        <v>5</v>
      </c>
      <c r="B39" s="1" t="s">
        <v>6</v>
      </c>
      <c r="C39" s="29">
        <f>C40</f>
        <v>0</v>
      </c>
      <c r="D39" s="29">
        <f>D40</f>
        <v>0</v>
      </c>
      <c r="E39" s="29">
        <f>E40</f>
        <v>0</v>
      </c>
    </row>
    <row r="40" spans="1:5" s="21" customFormat="1" ht="34.9" customHeight="1" x14ac:dyDescent="0.2">
      <c r="A40" s="4" t="s">
        <v>7</v>
      </c>
      <c r="B40" s="1" t="s">
        <v>8</v>
      </c>
      <c r="C40" s="29">
        <f>+C41+C44</f>
        <v>0</v>
      </c>
      <c r="D40" s="29">
        <f>+D41+D44</f>
        <v>0</v>
      </c>
      <c r="E40" s="29">
        <f>+E41+E44</f>
        <v>0</v>
      </c>
    </row>
    <row r="41" spans="1:5" s="21" customFormat="1" ht="33.6" customHeight="1" x14ac:dyDescent="0.2">
      <c r="A41" s="4" t="s">
        <v>11</v>
      </c>
      <c r="B41" s="1" t="s">
        <v>12</v>
      </c>
      <c r="C41" s="29">
        <f t="shared" ref="C41:E42" si="6">+C42</f>
        <v>0</v>
      </c>
      <c r="D41" s="29">
        <f t="shared" si="6"/>
        <v>0</v>
      </c>
      <c r="E41" s="29">
        <f t="shared" si="6"/>
        <v>0</v>
      </c>
    </row>
    <row r="42" spans="1:5" ht="51.6" customHeight="1" x14ac:dyDescent="0.2">
      <c r="A42" s="4" t="s">
        <v>43</v>
      </c>
      <c r="B42" s="1" t="s">
        <v>44</v>
      </c>
      <c r="C42" s="6">
        <f t="shared" si="6"/>
        <v>0</v>
      </c>
      <c r="D42" s="6">
        <f t="shared" si="6"/>
        <v>0</v>
      </c>
      <c r="E42" s="6">
        <f t="shared" si="6"/>
        <v>0</v>
      </c>
    </row>
    <row r="43" spans="1:5" ht="65.45" customHeight="1" x14ac:dyDescent="0.2">
      <c r="A43" s="4" t="s">
        <v>75</v>
      </c>
      <c r="B43" s="1" t="s">
        <v>74</v>
      </c>
      <c r="C43" s="6"/>
      <c r="D43" s="6"/>
      <c r="E43" s="6"/>
    </row>
    <row r="44" spans="1:5" ht="33.6" customHeight="1" x14ac:dyDescent="0.2">
      <c r="A44" s="4" t="s">
        <v>9</v>
      </c>
      <c r="B44" s="1" t="s">
        <v>10</v>
      </c>
      <c r="C44" s="6">
        <f>+C46</f>
        <v>0</v>
      </c>
      <c r="D44" s="6">
        <f>+D46</f>
        <v>0</v>
      </c>
      <c r="E44" s="6">
        <f>+E46</f>
        <v>0</v>
      </c>
    </row>
    <row r="45" spans="1:5" ht="51.6" customHeight="1" x14ac:dyDescent="0.2">
      <c r="A45" s="4" t="s">
        <v>45</v>
      </c>
      <c r="B45" s="1" t="s">
        <v>46</v>
      </c>
      <c r="C45" s="6">
        <f>+C46</f>
        <v>0</v>
      </c>
      <c r="D45" s="6">
        <f>+D46</f>
        <v>0</v>
      </c>
      <c r="E45" s="6">
        <f>+E46</f>
        <v>0</v>
      </c>
    </row>
    <row r="46" spans="1:5" ht="66.599999999999994" customHeight="1" x14ac:dyDescent="0.2">
      <c r="A46" s="4" t="s">
        <v>30</v>
      </c>
      <c r="B46" s="1" t="s">
        <v>66</v>
      </c>
      <c r="C46" s="6"/>
      <c r="D46" s="6"/>
      <c r="E46" s="6"/>
    </row>
    <row r="47" spans="1:5" ht="15.75" x14ac:dyDescent="0.2">
      <c r="A47" s="16"/>
      <c r="B47" s="16"/>
      <c r="C47" s="17"/>
      <c r="D47" s="23"/>
    </row>
    <row r="48" spans="1:5" ht="15.75" x14ac:dyDescent="0.2">
      <c r="A48" s="7"/>
      <c r="B48" s="7"/>
      <c r="C48" s="7"/>
      <c r="D48" s="7"/>
    </row>
    <row r="49" spans="1:4" s="13" customFormat="1" ht="15.75" x14ac:dyDescent="0.25">
      <c r="A49" s="38"/>
      <c r="B49" s="38"/>
      <c r="C49" s="20"/>
      <c r="D49" s="20"/>
    </row>
    <row r="50" spans="1:4" ht="15.75" x14ac:dyDescent="0.2">
      <c r="A50" s="34"/>
      <c r="B50" s="34"/>
      <c r="C50" s="10"/>
      <c r="D50" s="10"/>
    </row>
    <row r="51" spans="1:4" ht="15.75" x14ac:dyDescent="0.2">
      <c r="A51" s="3"/>
      <c r="B51" s="19"/>
      <c r="C51" s="11"/>
      <c r="D51" s="11"/>
    </row>
    <row r="52" spans="1:4" ht="15.75" x14ac:dyDescent="0.2">
      <c r="A52" s="19"/>
      <c r="B52" s="33"/>
      <c r="C52" s="33"/>
      <c r="D52" s="22"/>
    </row>
  </sheetData>
  <mergeCells count="6">
    <mergeCell ref="B52:C52"/>
    <mergeCell ref="A50:B50"/>
    <mergeCell ref="B4:C4"/>
    <mergeCell ref="A6:C6"/>
    <mergeCell ref="A7:C7"/>
    <mergeCell ref="A49:B49"/>
  </mergeCells>
  <pageMargins left="0.94488188976377963" right="0.19685039370078741" top="0.78740157480314965" bottom="0.59055118110236227" header="0.31496062992125984" footer="0.39370078740157483"/>
  <pageSetup paperSize="9" scale="65" fitToHeight="3" orientation="portrait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2016</vt:lpstr>
      <vt:lpstr>'2016'!Заголовки_для_печати</vt:lpstr>
      <vt:lpstr>'2016'!Область_печати</vt:lpstr>
    </vt:vector>
  </TitlesOfParts>
  <Company>Департамент финансов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521_Korolyova</dc:creator>
  <cp:lastModifiedBy>Admin</cp:lastModifiedBy>
  <cp:lastPrinted>2021-11-22T14:06:24Z</cp:lastPrinted>
  <dcterms:created xsi:type="dcterms:W3CDTF">2007-09-25T16:05:54Z</dcterms:created>
  <dcterms:modified xsi:type="dcterms:W3CDTF">2024-07-03T09:14:35Z</dcterms:modified>
</cp:coreProperties>
</file>